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720" yWindow="525" windowWidth="11100" windowHeight="5850"/>
  </bookViews>
  <sheets>
    <sheet name="degrees_awarded_gender" sheetId="1" r:id="rId1"/>
  </sheets>
  <definedNames>
    <definedName name="HTML_CodePage" hidden="1">1252</definedName>
    <definedName name="HTML_Control" localSheetId="0" hidden="1">{"'degrees_awarded_gender.xls'!$B$6:$N$12"}</definedName>
    <definedName name="HTML_Control" hidden="1">{"'degrees_awarded_department'!$B$5:$X$186"}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Documents\FrontPage\degrees_awarded_gender.htm"</definedName>
    <definedName name="HTML_Title" hidden="1">""</definedName>
  </definedNames>
  <calcPr calcId="162913"/>
</workbook>
</file>

<file path=xl/calcChain.xml><?xml version="1.0" encoding="utf-8"?>
<calcChain xmlns="http://schemas.openxmlformats.org/spreadsheetml/2006/main">
  <c r="AI11" i="1" l="1"/>
  <c r="AH11" i="1" l="1"/>
  <c r="AG11" i="1" l="1"/>
  <c r="AF11" i="1" l="1"/>
  <c r="AE11" i="1" l="1"/>
  <c r="AD11" i="1" l="1"/>
  <c r="AC11" i="1" l="1"/>
  <c r="AB11" i="1" l="1"/>
  <c r="AA11" i="1" l="1"/>
  <c r="Z11" i="1"/>
  <c r="Y11" i="1"/>
  <c r="X11" i="1"/>
  <c r="W11" i="1"/>
  <c r="V11" i="1"/>
  <c r="U11" i="1"/>
  <c r="T11" i="1"/>
  <c r="S11" i="1"/>
  <c r="R11" i="1"/>
  <c r="Q11" i="1"/>
  <c r="P11" i="1"/>
  <c r="AJ11" i="1"/>
  <c r="H10" i="1"/>
  <c r="D10" i="1"/>
  <c r="D9" i="1"/>
  <c r="E10" i="1"/>
  <c r="E9" i="1"/>
  <c r="F10" i="1"/>
  <c r="F9" i="1"/>
  <c r="J10" i="1"/>
  <c r="J9" i="1"/>
  <c r="K10" i="1"/>
  <c r="K9" i="1"/>
</calcChain>
</file>

<file path=xl/sharedStrings.xml><?xml version="1.0" encoding="utf-8"?>
<sst xmlns="http://schemas.openxmlformats.org/spreadsheetml/2006/main" count="39" uniqueCount="39">
  <si>
    <t>Female</t>
  </si>
  <si>
    <t>Male</t>
  </si>
  <si>
    <t>TOTAL</t>
  </si>
  <si>
    <t>FY1999</t>
  </si>
  <si>
    <t>FY1987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</si>
  <si>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</si>
  <si>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</si>
  <si>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</si>
  <si>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</si>
  <si>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</si>
  <si>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</si>
  <si>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</si>
  <si>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</si>
  <si>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</si>
  <si>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</si>
  <si>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</si>
  <si>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FY2000</t>
  </si>
  <si>
    <t>FY2001</t>
  </si>
  <si>
    <t>FY2002</t>
  </si>
  <si>
    <t>FY2003</t>
  </si>
  <si>
    <t>TABLE 3-3. DEGREES &amp; CERTIFICATES AWARDED BY GENDER</t>
  </si>
  <si>
    <t>UNIVERSITY OF MISSOURI-ST. LOUIS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</si>
  <si>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</si>
  <si>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</si>
  <si>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</si>
  <si>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</si>
  <si>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</si>
  <si>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</si>
  <si>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</si>
  <si>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</si>
  <si>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</si>
  <si>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</si>
  <si>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</si>
  <si>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</si>
  <si>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</si>
  <si>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</si>
  <si>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</si>
  <si>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</si>
  <si>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Source:  IPEDS-C (most recent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</si>
</sst>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8"/>
      <name val="DUTCH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37" fontId="0" fillId="2" borderId="0"/>
  </cellStyleXfs>
  <cellXfs count="24">
    <xf numFmtId="37" fontId="0" fillId="2" borderId="0" xfId="0" applyNumberFormat="1"/>
    <xf numFmtId="37" fontId="2" fillId="2" borderId="0" xfId="0" applyNumberFormat="1" applyFont="1"/>
    <xf numFmtId="37" fontId="2" fillId="2" borderId="0" xfId="0" applyNumberFormat="1" applyFont="1" applyBorder="1"/>
    <xf numFmtId="37" fontId="4" fillId="2" borderId="0" xfId="0" applyNumberFormat="1" applyFont="1" applyBorder="1"/>
    <xf numFmtId="37" fontId="4" fillId="2" borderId="0" xfId="0" applyNumberFormat="1" applyFont="1" applyBorder="1" applyAlignment="1">
      <alignment horizontal="right"/>
    </xf>
    <xf numFmtId="37" fontId="4" fillId="2" borderId="0" xfId="0" applyNumberFormat="1" applyFont="1"/>
    <xf numFmtId="37" fontId="4" fillId="2" borderId="1" xfId="0" applyNumberFormat="1" applyFont="1" applyBorder="1" applyAlignment="1">
      <alignment horizontal="right"/>
    </xf>
    <xf numFmtId="37" fontId="2" fillId="2" borderId="0" xfId="0" applyNumberFormat="1" applyFont="1" applyBorder="1" applyAlignment="1">
      <alignment horizontal="right"/>
    </xf>
    <xf numFmtId="37" fontId="4" fillId="2" borderId="2" xfId="0" applyNumberFormat="1" applyFont="1" applyBorder="1" applyAlignment="1">
      <alignment horizontal="right"/>
    </xf>
    <xf numFmtId="37" fontId="3" fillId="2" borderId="3" xfId="0" applyNumberFormat="1" applyFont="1" applyBorder="1"/>
    <xf numFmtId="37" fontId="1" fillId="2" borderId="3" xfId="0" applyNumberFormat="1" applyFont="1" applyBorder="1"/>
    <xf numFmtId="37" fontId="2" fillId="2" borderId="1" xfId="0" applyNumberFormat="1" applyFont="1" applyBorder="1"/>
    <xf numFmtId="37" fontId="2" fillId="2" borderId="4" xfId="0" applyNumberFormat="1" applyFont="1" applyBorder="1"/>
    <xf numFmtId="37" fontId="2" fillId="2" borderId="5" xfId="0" applyNumberFormat="1" applyFont="1" applyBorder="1"/>
    <xf numFmtId="37" fontId="2" fillId="2" borderId="6" xfId="0" applyNumberFormat="1" applyFont="1" applyBorder="1"/>
    <xf numFmtId="37" fontId="2" fillId="2" borderId="7" xfId="0" applyNumberFormat="1" applyFont="1" applyBorder="1"/>
    <xf numFmtId="37" fontId="4" fillId="2" borderId="6" xfId="0" applyNumberFormat="1" applyFont="1" applyBorder="1"/>
    <xf numFmtId="37" fontId="4" fillId="2" borderId="7" xfId="0" applyNumberFormat="1" applyFont="1" applyBorder="1"/>
    <xf numFmtId="37" fontId="2" fillId="2" borderId="8" xfId="0" applyNumberFormat="1" applyFont="1" applyBorder="1"/>
    <xf numFmtId="37" fontId="2" fillId="2" borderId="9" xfId="0" applyNumberFormat="1" applyFont="1" applyBorder="1"/>
    <xf numFmtId="37" fontId="2" fillId="2" borderId="10" xfId="0" applyNumberFormat="1" applyFont="1" applyBorder="1"/>
    <xf numFmtId="37" fontId="5" fillId="2" borderId="10" xfId="0" applyNumberFormat="1" applyFont="1" applyBorder="1"/>
    <xf numFmtId="37" fontId="1" fillId="2" borderId="10" xfId="0" applyNumberFormat="1" applyFont="1" applyBorder="1"/>
    <xf numFmtId="37" fontId="2" fillId="2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Degrees &amp; Certificates Awarded by Gender</a:t>
            </a:r>
          </a:p>
        </c:rich>
      </c:tx>
      <c:layout>
        <c:manualLayout>
          <c:xMode val="edge"/>
          <c:yMode val="edge"/>
          <c:x val="0.25084888560200691"/>
          <c:y val="5.4123711340206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17114020968374"/>
          <c:y val="0.18986281354006007"/>
          <c:w val="0.74586099067713618"/>
          <c:h val="0.577320314161558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degrees_awarded_gender!$B$9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degrees_awarded_gender!$D$8:$AJ$8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degrees_awarded_gender!$D$9:$AJ$9</c:f>
              <c:numCache>
                <c:formatCode>#,##0_);\(#,##0\)</c:formatCode>
                <c:ptCount val="10"/>
                <c:pt idx="0">
                  <c:v>1840</c:v>
                </c:pt>
                <c:pt idx="1">
                  <c:v>1974</c:v>
                </c:pt>
                <c:pt idx="2">
                  <c:v>1929</c:v>
                </c:pt>
                <c:pt idx="3">
                  <c:v>1907</c:v>
                </c:pt>
                <c:pt idx="4">
                  <c:v>1943</c:v>
                </c:pt>
                <c:pt idx="5">
                  <c:v>1985</c:v>
                </c:pt>
                <c:pt idx="6">
                  <c:v>2084</c:v>
                </c:pt>
                <c:pt idx="7">
                  <c:v>1979</c:v>
                </c:pt>
                <c:pt idx="8">
                  <c:v>1927</c:v>
                </c:pt>
                <c:pt idx="9">
                  <c:v>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4-4D03-9CEF-56E411D544FC}"/>
            </c:ext>
          </c:extLst>
        </c:ser>
        <c:ser>
          <c:idx val="1"/>
          <c:order val="1"/>
          <c:tx>
            <c:strRef>
              <c:f>degrees_awarded_gender!$B$10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strRef>
              <c:f>degrees_awarded_gender!$D$8:$AJ$8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degrees_awarded_gender!$D$10:$AJ$10</c:f>
              <c:numCache>
                <c:formatCode>#,##0_);\(#,##0\)</c:formatCode>
                <c:ptCount val="10"/>
                <c:pt idx="0">
                  <c:v>1159</c:v>
                </c:pt>
                <c:pt idx="1">
                  <c:v>1173</c:v>
                </c:pt>
                <c:pt idx="2">
                  <c:v>1149</c:v>
                </c:pt>
                <c:pt idx="3">
                  <c:v>1157</c:v>
                </c:pt>
                <c:pt idx="4">
                  <c:v>1147</c:v>
                </c:pt>
                <c:pt idx="5">
                  <c:v>1282</c:v>
                </c:pt>
                <c:pt idx="6">
                  <c:v>1260</c:v>
                </c:pt>
                <c:pt idx="7">
                  <c:v>1244</c:v>
                </c:pt>
                <c:pt idx="8">
                  <c:v>1171</c:v>
                </c:pt>
                <c:pt idx="9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4-4D03-9CEF-56E411D5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80352"/>
        <c:axId val="49945216"/>
      </c:barChart>
      <c:catAx>
        <c:axId val="4738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425337100038069"/>
              <c:y val="0.871135102957491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9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945216"/>
        <c:scaling>
          <c:orientation val="minMax"/>
          <c:max val="3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Degrees</a:t>
                </a:r>
              </a:p>
            </c:rich>
          </c:tx>
          <c:layout>
            <c:manualLayout>
              <c:xMode val="edge"/>
              <c:yMode val="edge"/>
              <c:x val="1.8562085816620992E-2"/>
              <c:y val="0.31615174391860812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380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396572565833853"/>
          <c:y val="0.4226809535406012"/>
          <c:w val="0.10581849024597112"/>
          <c:h val="0.14518900343642616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38100</xdr:rowOff>
    </xdr:from>
    <xdr:to>
      <xdr:col>36</xdr:col>
      <xdr:colOff>28575</xdr:colOff>
      <xdr:row>40</xdr:row>
      <xdr:rowOff>76200</xdr:rowOff>
    </xdr:to>
    <xdr:graphicFrame macro="">
      <xdr:nvGraphicFramePr>
        <xdr:cNvPr id="10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142875</xdr:rowOff>
    </xdr:from>
    <xdr:to>
      <xdr:col>1</xdr:col>
      <xdr:colOff>838200</xdr:colOff>
      <xdr:row>3</xdr:row>
      <xdr:rowOff>38100</xdr:rowOff>
    </xdr:to>
    <xdr:pic>
      <xdr:nvPicPr>
        <xdr:cNvPr id="1045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2875"/>
          <a:ext cx="838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2"/>
  <sheetViews>
    <sheetView tabSelected="1" showOutlineSymbols="0" workbookViewId="0"/>
  </sheetViews>
  <sheetFormatPr defaultColWidth="8.1640625" defaultRowHeight="12"/>
  <cols>
    <col min="1" max="1" width="2.33203125" style="1" customWidth="1"/>
    <col min="2" max="2" width="15.83203125" style="1" customWidth="1"/>
    <col min="3" max="3" width="1" style="1" customWidth="1"/>
    <col min="4" max="26" width="10.33203125" style="1" hidden="1" customWidth="1"/>
    <col min="27" max="30" width="10.33203125" style="1" customWidth="1"/>
    <col min="31" max="36" width="10.33203125" style="2" customWidth="1"/>
    <col min="37" max="37" width="2.33203125" style="1" customWidth="1"/>
    <col min="38" max="38" width="6.5" style="1" customWidth="1"/>
    <col min="39" max="16384" width="8.1640625" style="1"/>
  </cols>
  <sheetData>
    <row r="1" spans="1:37">
      <c r="A1" s="12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</row>
    <row r="2" spans="1:37" ht="12.75">
      <c r="A2" s="14"/>
      <c r="C2" s="21" t="s">
        <v>21</v>
      </c>
      <c r="D2" s="22"/>
      <c r="E2" s="22"/>
      <c r="F2" s="2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15"/>
    </row>
    <row r="3" spans="1:37" ht="13.5" thickBot="1">
      <c r="A3" s="14"/>
      <c r="B3" s="2"/>
      <c r="C3" s="9" t="s">
        <v>20</v>
      </c>
      <c r="D3" s="23"/>
      <c r="E3" s="23"/>
      <c r="F3" s="23"/>
      <c r="G3" s="23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5"/>
    </row>
    <row r="4" spans="1:37" ht="12.75" thickTop="1">
      <c r="A4" s="1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K4" s="15"/>
    </row>
    <row r="5" spans="1:37">
      <c r="A5" s="1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K5" s="15"/>
    </row>
    <row r="6" spans="1:37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K6" s="15"/>
    </row>
    <row r="7" spans="1:37">
      <c r="A7" s="1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K7" s="15"/>
    </row>
    <row r="8" spans="1:37" s="5" customFormat="1">
      <c r="A8" s="16"/>
      <c r="B8" s="3"/>
      <c r="C8" s="3"/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3</v>
      </c>
      <c r="Q8" s="6" t="s">
        <v>16</v>
      </c>
      <c r="R8" s="6" t="s">
        <v>17</v>
      </c>
      <c r="S8" s="6" t="s">
        <v>18</v>
      </c>
      <c r="T8" s="6" t="s">
        <v>19</v>
      </c>
      <c r="U8" s="6" t="s">
        <v>22</v>
      </c>
      <c r="V8" s="6" t="s">
        <v>23</v>
      </c>
      <c r="W8" s="6" t="s">
        <v>24</v>
      </c>
      <c r="X8" s="6" t="s">
        <v>25</v>
      </c>
      <c r="Y8" s="6" t="s">
        <v>26</v>
      </c>
      <c r="Z8" s="6" t="s">
        <v>27</v>
      </c>
      <c r="AA8" s="6" t="s">
        <v>28</v>
      </c>
      <c r="AB8" s="6" t="s">
        <v>29</v>
      </c>
      <c r="AC8" s="6" t="s">
        <v>30</v>
      </c>
      <c r="AD8" s="6" t="s">
        <v>31</v>
      </c>
      <c r="AE8" s="6" t="s">
        <v>32</v>
      </c>
      <c r="AF8" s="6" t="s">
        <v>33</v>
      </c>
      <c r="AG8" s="6" t="s">
        <v>34</v>
      </c>
      <c r="AH8" s="6" t="s">
        <v>35</v>
      </c>
      <c r="AI8" s="6" t="s">
        <v>36</v>
      </c>
      <c r="AJ8" s="6" t="s">
        <v>37</v>
      </c>
      <c r="AK8" s="17"/>
    </row>
    <row r="9" spans="1:37">
      <c r="A9" s="14"/>
      <c r="B9" s="2" t="s">
        <v>0</v>
      </c>
      <c r="C9" s="2"/>
      <c r="D9" s="7">
        <f>710+230+7+10</f>
        <v>957</v>
      </c>
      <c r="E9" s="7">
        <f>801+222+7+7</f>
        <v>1037</v>
      </c>
      <c r="F9" s="7">
        <f>833+271+9+13</f>
        <v>1126</v>
      </c>
      <c r="G9" s="7">
        <v>1196</v>
      </c>
      <c r="H9" s="7">
        <v>1318</v>
      </c>
      <c r="I9" s="7">
        <v>1388</v>
      </c>
      <c r="J9" s="7">
        <f>1008+322+11+19</f>
        <v>1360</v>
      </c>
      <c r="K9" s="7">
        <f>1065+366+5+18</f>
        <v>1454</v>
      </c>
      <c r="L9" s="7">
        <v>1424</v>
      </c>
      <c r="M9" s="7">
        <v>1427</v>
      </c>
      <c r="N9" s="7">
        <v>1546</v>
      </c>
      <c r="O9" s="7">
        <v>1476</v>
      </c>
      <c r="P9" s="7">
        <v>1557</v>
      </c>
      <c r="Q9" s="7">
        <v>1506</v>
      </c>
      <c r="R9" s="7">
        <v>1571</v>
      </c>
      <c r="S9" s="7">
        <v>1673</v>
      </c>
      <c r="T9" s="7">
        <v>1649</v>
      </c>
      <c r="U9" s="7">
        <v>1733</v>
      </c>
      <c r="V9" s="7">
        <v>1873</v>
      </c>
      <c r="W9" s="7">
        <v>1749</v>
      </c>
      <c r="X9" s="7">
        <v>1863</v>
      </c>
      <c r="Y9" s="7">
        <v>1798</v>
      </c>
      <c r="Z9" s="7">
        <v>1849</v>
      </c>
      <c r="AA9" s="7">
        <v>1840</v>
      </c>
      <c r="AB9" s="7">
        <v>1974</v>
      </c>
      <c r="AC9" s="7">
        <v>1929</v>
      </c>
      <c r="AD9" s="7">
        <v>1907</v>
      </c>
      <c r="AE9" s="7">
        <v>1943</v>
      </c>
      <c r="AF9" s="7">
        <v>1985</v>
      </c>
      <c r="AG9" s="7">
        <v>2084</v>
      </c>
      <c r="AH9" s="7">
        <v>1979</v>
      </c>
      <c r="AI9" s="7">
        <v>1927</v>
      </c>
      <c r="AJ9" s="7">
        <v>1821</v>
      </c>
      <c r="AK9" s="15"/>
    </row>
    <row r="10" spans="1:37">
      <c r="A10" s="14"/>
      <c r="B10" s="2" t="s">
        <v>1</v>
      </c>
      <c r="C10" s="2"/>
      <c r="D10" s="7">
        <f>559+122+6+18</f>
        <v>705</v>
      </c>
      <c r="E10" s="7">
        <f>581+116+12+23</f>
        <v>732</v>
      </c>
      <c r="F10" s="7">
        <f>694+174+9+29</f>
        <v>906</v>
      </c>
      <c r="G10" s="7">
        <v>837</v>
      </c>
      <c r="H10" s="7">
        <f>2168-1318</f>
        <v>850</v>
      </c>
      <c r="I10" s="7">
        <v>831</v>
      </c>
      <c r="J10" s="7">
        <f>675+148+8+21</f>
        <v>852</v>
      </c>
      <c r="K10" s="7">
        <f>698+190+11+21</f>
        <v>920</v>
      </c>
      <c r="L10" s="7">
        <v>839</v>
      </c>
      <c r="M10" s="7">
        <v>822</v>
      </c>
      <c r="N10" s="7">
        <v>864</v>
      </c>
      <c r="O10" s="7">
        <v>822</v>
      </c>
      <c r="P10" s="7">
        <v>835</v>
      </c>
      <c r="Q10" s="7">
        <v>819</v>
      </c>
      <c r="R10" s="7">
        <v>885</v>
      </c>
      <c r="S10" s="7">
        <v>1002</v>
      </c>
      <c r="T10" s="7">
        <v>997</v>
      </c>
      <c r="U10" s="7">
        <v>1003</v>
      </c>
      <c r="V10" s="7">
        <v>991</v>
      </c>
      <c r="W10" s="7">
        <v>1084</v>
      </c>
      <c r="X10" s="7">
        <v>1100</v>
      </c>
      <c r="Y10" s="7">
        <v>1139</v>
      </c>
      <c r="Z10" s="7">
        <v>1169</v>
      </c>
      <c r="AA10" s="7">
        <v>1159</v>
      </c>
      <c r="AB10" s="7">
        <v>1173</v>
      </c>
      <c r="AC10" s="7">
        <v>1149</v>
      </c>
      <c r="AD10" s="7">
        <v>1157</v>
      </c>
      <c r="AE10" s="7">
        <v>1147</v>
      </c>
      <c r="AF10" s="7">
        <v>1282</v>
      </c>
      <c r="AG10" s="7">
        <v>1260</v>
      </c>
      <c r="AH10" s="7">
        <v>1244</v>
      </c>
      <c r="AI10" s="7">
        <v>1171</v>
      </c>
      <c r="AJ10" s="7">
        <v>1172</v>
      </c>
      <c r="AK10" s="15"/>
    </row>
    <row r="11" spans="1:37" s="5" customFormat="1" ht="12.75" thickBot="1">
      <c r="A11" s="16"/>
      <c r="B11" s="3" t="s">
        <v>2</v>
      </c>
      <c r="C11" s="3"/>
      <c r="D11" s="8">
        <v>1662</v>
      </c>
      <c r="E11" s="8">
        <v>1769</v>
      </c>
      <c r="F11" s="8">
        <v>2032</v>
      </c>
      <c r="G11" s="8">
        <v>2033</v>
      </c>
      <c r="H11" s="8">
        <v>2168</v>
      </c>
      <c r="I11" s="8">
        <v>2219</v>
      </c>
      <c r="J11" s="8">
        <v>2212</v>
      </c>
      <c r="K11" s="8">
        <v>2374</v>
      </c>
      <c r="L11" s="8">
        <v>2263</v>
      </c>
      <c r="M11" s="8">
        <v>2249</v>
      </c>
      <c r="N11" s="8">
        <v>2410</v>
      </c>
      <c r="O11" s="8">
        <v>2298</v>
      </c>
      <c r="P11" s="8">
        <f t="shared" ref="P11:AJ11" si="0">SUM(P9:P10)</f>
        <v>2392</v>
      </c>
      <c r="Q11" s="8">
        <f t="shared" si="0"/>
        <v>2325</v>
      </c>
      <c r="R11" s="8">
        <f t="shared" si="0"/>
        <v>2456</v>
      </c>
      <c r="S11" s="8">
        <f t="shared" si="0"/>
        <v>2675</v>
      </c>
      <c r="T11" s="8">
        <f t="shared" si="0"/>
        <v>2646</v>
      </c>
      <c r="U11" s="8">
        <f t="shared" si="0"/>
        <v>2736</v>
      </c>
      <c r="V11" s="8">
        <f t="shared" si="0"/>
        <v>2864</v>
      </c>
      <c r="W11" s="8">
        <f t="shared" si="0"/>
        <v>2833</v>
      </c>
      <c r="X11" s="8">
        <f>SUM(X9:X10)</f>
        <v>2963</v>
      </c>
      <c r="Y11" s="8">
        <f>SUM(Y9:Y10)</f>
        <v>2937</v>
      </c>
      <c r="Z11" s="8">
        <f>SUM(Z9:Z10)</f>
        <v>3018</v>
      </c>
      <c r="AA11" s="8">
        <f>SUM(AA9:AA10)</f>
        <v>2999</v>
      </c>
      <c r="AB11" s="8">
        <f t="shared" ref="AB11" si="1">SUM(AB9:AB10)</f>
        <v>3147</v>
      </c>
      <c r="AC11" s="8">
        <f t="shared" ref="AC11" si="2">SUM(AC9:AC10)</f>
        <v>3078</v>
      </c>
      <c r="AD11" s="8">
        <f t="shared" ref="AD11" si="3">SUM(AD9:AD10)</f>
        <v>3064</v>
      </c>
      <c r="AE11" s="8">
        <f t="shared" ref="AE11" si="4">SUM(AE9:AE10)</f>
        <v>3090</v>
      </c>
      <c r="AF11" s="8">
        <f t="shared" ref="AF11" si="5">SUM(AF9:AF10)</f>
        <v>3267</v>
      </c>
      <c r="AG11" s="8">
        <f t="shared" ref="AG11" si="6">SUM(AG9:AG10)</f>
        <v>3344</v>
      </c>
      <c r="AH11" s="8">
        <f t="shared" ref="AH11" si="7">SUM(AH9:AH10)</f>
        <v>3223</v>
      </c>
      <c r="AI11" s="8">
        <f t="shared" ref="AI11" si="8">SUM(AI9:AI10)</f>
        <v>3098</v>
      </c>
      <c r="AJ11" s="8">
        <f t="shared" si="0"/>
        <v>2993</v>
      </c>
      <c r="AK11" s="17"/>
    </row>
    <row r="12" spans="1:37" s="5" customFormat="1" ht="12.75" thickTop="1">
      <c r="A12" s="16"/>
      <c r="B12" s="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17"/>
    </row>
    <row r="13" spans="1:37" s="5" customFormat="1">
      <c r="A13" s="16"/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17"/>
    </row>
    <row r="14" spans="1:37" s="5" customFormat="1">
      <c r="A14" s="16"/>
      <c r="B14" s="2" t="s">
        <v>38</v>
      </c>
      <c r="C14" s="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17"/>
    </row>
    <row r="15" spans="1:37" s="5" customFormat="1">
      <c r="A15" s="16"/>
      <c r="B15" s="2"/>
      <c r="C15" s="2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17"/>
    </row>
    <row r="16" spans="1:37">
      <c r="A16" s="1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K16" s="15"/>
    </row>
    <row r="17" spans="1:37">
      <c r="A17" s="1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K17" s="15"/>
    </row>
    <row r="18" spans="1:37">
      <c r="A18" s="1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K18" s="15"/>
    </row>
    <row r="19" spans="1:37">
      <c r="A19" s="1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K19" s="15"/>
    </row>
    <row r="20" spans="1:37">
      <c r="A20" s="1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K20" s="15"/>
    </row>
    <row r="21" spans="1:37">
      <c r="A21" s="1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K21" s="15"/>
    </row>
    <row r="22" spans="1:37">
      <c r="A22" s="1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K22" s="15"/>
    </row>
    <row r="23" spans="1:37">
      <c r="A23" s="1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K23" s="15"/>
    </row>
    <row r="24" spans="1:37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K24" s="15"/>
    </row>
    <row r="25" spans="1:37">
      <c r="A25" s="1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K25" s="15"/>
    </row>
    <row r="26" spans="1:37">
      <c r="A26" s="1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K26" s="15"/>
    </row>
    <row r="27" spans="1:37">
      <c r="A27" s="1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K27" s="15"/>
    </row>
    <row r="28" spans="1:37">
      <c r="A28" s="1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K28" s="15"/>
    </row>
    <row r="29" spans="1:37">
      <c r="A29" s="1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K29" s="15"/>
    </row>
    <row r="30" spans="1:37">
      <c r="A30" s="1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K30" s="15"/>
    </row>
    <row r="31" spans="1:37">
      <c r="A31" s="1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K31" s="15"/>
    </row>
    <row r="32" spans="1:37">
      <c r="A32" s="1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K32" s="15"/>
    </row>
    <row r="33" spans="1:37">
      <c r="A33" s="1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K33" s="15"/>
    </row>
    <row r="34" spans="1:37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K34" s="15"/>
    </row>
    <row r="35" spans="1:37">
      <c r="A35" s="1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K35" s="15"/>
    </row>
    <row r="36" spans="1:37">
      <c r="A36" s="1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K36" s="15"/>
    </row>
    <row r="37" spans="1:37">
      <c r="A37" s="1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K37" s="15"/>
    </row>
    <row r="38" spans="1:37">
      <c r="A38" s="1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K38" s="15"/>
    </row>
    <row r="39" spans="1:37">
      <c r="A39" s="1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K39" s="15"/>
    </row>
    <row r="40" spans="1:37">
      <c r="A40" s="1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K40" s="15"/>
    </row>
    <row r="41" spans="1:37">
      <c r="A41" s="1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K41" s="15"/>
    </row>
    <row r="42" spans="1:37">
      <c r="A42" s="18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9"/>
    </row>
  </sheetData>
  <phoneticPr fontId="0" type="noConversion"/>
  <printOptions horizontalCentered="1"/>
  <pageMargins left="0.25" right="0.25" top="0.5" bottom="0.5" header="0" footer="0.22"/>
  <pageSetup orientation="portrait" horizontalDpi="2400" verticalDpi="2400" r:id="rId1"/>
  <headerFooter alignWithMargins="0">
    <oddFooter>&amp;L&amp;"Times New Roman,Regular"UMSL Fact Book&amp;C&amp;"Times New Roman,Regular"&amp;A&amp;R&amp;"Times New Roman,Regular"Last Updated FY2019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degrees_awarded_gender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Thaxton, Mary</cp:lastModifiedBy>
  <cp:lastPrinted>2019-12-13T20:32:23Z</cp:lastPrinted>
  <dcterms:created xsi:type="dcterms:W3CDTF">1999-04-08T18:54:10Z</dcterms:created>
  <dcterms:modified xsi:type="dcterms:W3CDTF">2019-12-13T20:32:34Z</dcterms:modified>
</cp:coreProperties>
</file>